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140" yWindow="735" windowWidth="10365" windowHeight="7425" tabRatio="885" activeTab="1"/>
  </bookViews>
  <sheets>
    <sheet name="ข้อมูล " sheetId="5" r:id="rId1"/>
    <sheet name="แสดงกราฟ 1 " sheetId="6" r:id="rId2"/>
  </sheets>
  <calcPr calcId="145621"/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C22" i="5"/>
  <c r="D22" i="5"/>
  <c r="E22" i="5" l="1"/>
  <c r="F15" i="5" s="1"/>
  <c r="F11" i="5" l="1"/>
  <c r="F21" i="5"/>
  <c r="F12" i="5"/>
  <c r="F16" i="5"/>
  <c r="F17" i="5"/>
  <c r="G13" i="5"/>
  <c r="F13" i="5"/>
  <c r="G15" i="5"/>
  <c r="G20" i="5"/>
  <c r="F18" i="5"/>
  <c r="F7" i="5"/>
  <c r="G11" i="5"/>
  <c r="G6" i="5"/>
  <c r="G21" i="5"/>
  <c r="G7" i="5"/>
  <c r="G10" i="5"/>
  <c r="G5" i="5"/>
  <c r="F19" i="5"/>
  <c r="F8" i="5"/>
  <c r="G14" i="5"/>
  <c r="F20" i="5"/>
  <c r="F6" i="5"/>
  <c r="G16" i="5"/>
  <c r="G9" i="5"/>
  <c r="F14" i="5"/>
  <c r="G12" i="5"/>
  <c r="G8" i="5"/>
  <c r="G18" i="5"/>
  <c r="F9" i="5"/>
  <c r="G17" i="5"/>
  <c r="F10" i="5"/>
  <c r="G19" i="5"/>
  <c r="F5" i="5"/>
  <c r="G22" i="5" l="1"/>
  <c r="F22" i="5"/>
</calcChain>
</file>

<file path=xl/sharedStrings.xml><?xml version="1.0" encoding="utf-8"?>
<sst xmlns="http://schemas.openxmlformats.org/spreadsheetml/2006/main" count="30" uniqueCount="27">
  <si>
    <t>ชาย</t>
  </si>
  <si>
    <t>รวม</t>
  </si>
  <si>
    <t>โปรแกรมสร้างปิรามิดประชากร  v 1.2</t>
  </si>
  <si>
    <t>พัฒนาโดย นายอดิศักดิ์ วงศ์วิทยาพิทักษ์  http://www.dcom-group.com</t>
  </si>
  <si>
    <t>กรุณากรอกข้อมูล ชาย และ หญิง (ในพื้นที่สีเหลือง) และแสดงผลใน sheet แสดงกราฟ</t>
  </si>
  <si>
    <t>กลุ่มอายุ</t>
  </si>
  <si>
    <t xml:space="preserve">หญิง </t>
  </si>
  <si>
    <t>% ชาย</t>
  </si>
  <si>
    <t>% หญิง</t>
  </si>
  <si>
    <t>00-04</t>
  </si>
  <si>
    <t>05-09</t>
  </si>
  <si>
    <t>10-14</t>
  </si>
  <si>
    <t>15-19</t>
  </si>
  <si>
    <t xml:space="preserve"> 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</si>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</sst>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;0.00"/>
  </numFmts>
  <fonts count="26" x14ac:knownFonts="1">
    <font>
      <sz val="10"/>
      <name val="Arial"/>
      <charset val="22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ngsanaUPC"/>
      <family val="1"/>
      <charset val="222"/>
    </font>
    <font>
      <b/>
      <sz val="12"/>
      <name val="Arial"/>
      <family val="2"/>
    </font>
    <font>
      <sz val="14"/>
      <color indexed="10"/>
      <name val="AngsanaUPC"/>
      <family val="1"/>
      <charset val="222"/>
    </font>
    <font>
      <b/>
      <sz val="18"/>
      <color indexed="56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20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2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8"/>
      <name val="Tahoma"/>
      <family val="2"/>
      <charset val="222"/>
    </font>
    <font>
      <sz val="16"/>
      <name val="Angsana New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43" fontId="25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42" applyFont="1"/>
    <xf numFmtId="0" fontId="3" fillId="0" borderId="0" xfId="42"/>
    <xf numFmtId="49" fontId="5" fillId="24" borderId="10" xfId="42" applyNumberFormat="1" applyFont="1" applyFill="1" applyBorder="1" applyAlignment="1">
      <alignment horizontal="center"/>
    </xf>
    <xf numFmtId="0" fontId="5" fillId="24" borderId="10" xfId="42" applyFont="1" applyFill="1" applyBorder="1" applyAlignment="1">
      <alignment horizontal="center"/>
    </xf>
    <xf numFmtId="2" fontId="5" fillId="24" borderId="10" xfId="42" applyNumberFormat="1" applyFont="1" applyFill="1" applyBorder="1" applyAlignment="1">
      <alignment horizontal="center"/>
    </xf>
    <xf numFmtId="0" fontId="2" fillId="0" borderId="0" xfId="42" applyFont="1"/>
    <xf numFmtId="49" fontId="3" fillId="24" borderId="10" xfId="42" applyNumberFormat="1" applyFill="1" applyBorder="1"/>
    <xf numFmtId="0" fontId="3" fillId="25" borderId="10" xfId="42" applyFill="1" applyBorder="1" applyProtection="1">
      <protection locked="0"/>
    </xf>
    <xf numFmtId="3" fontId="3" fillId="24" borderId="10" xfId="42" applyNumberFormat="1" applyFill="1" applyBorder="1"/>
    <xf numFmtId="187" fontId="3" fillId="24" borderId="10" xfId="42" applyNumberFormat="1" applyFill="1" applyBorder="1"/>
    <xf numFmtId="2" fontId="3" fillId="24" borderId="10" xfId="42" applyNumberFormat="1" applyFill="1" applyBorder="1"/>
    <xf numFmtId="0" fontId="3" fillId="0" borderId="0" xfId="42" applyFill="1"/>
    <xf numFmtId="49" fontId="5" fillId="26" borderId="0" xfId="42" applyNumberFormat="1" applyFont="1" applyFill="1"/>
    <xf numFmtId="3" fontId="3" fillId="26" borderId="0" xfId="42" applyNumberFormat="1" applyFill="1"/>
    <xf numFmtId="187" fontId="3" fillId="26" borderId="0" xfId="42" applyNumberFormat="1" applyFill="1"/>
    <xf numFmtId="2" fontId="3" fillId="26" borderId="0" xfId="42" applyNumberFormat="1" applyFill="1"/>
    <xf numFmtId="49" fontId="3" fillId="0" borderId="0" xfId="42" applyNumberFormat="1"/>
    <xf numFmtId="2" fontId="3" fillId="0" borderId="0" xfId="42" applyNumberFormat="1"/>
    <xf numFmtId="49" fontId="5" fillId="26" borderId="0" xfId="42" applyNumberFormat="1" applyFont="1" applyFill="1" applyAlignment="1">
      <alignment horizontal="center"/>
    </xf>
    <xf numFmtId="49" fontId="7" fillId="27" borderId="11" xfId="42" applyNumberFormat="1" applyFont="1" applyFill="1" applyBorder="1" applyAlignment="1">
      <alignment horizont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43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  <cellStyle name="ปกติ_PyramidG12" xfId="42"/>
  </cellStyles>
  <dxfs count="0"/>
  <tableStyles count="0" defaultTableStyle="TableStyleMedium9" defaultPivotStyle="PivotStyleLight16"/>
  <colors>
    <mruColors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ปิรามิดประชากร </a:t>
            </a:r>
          </a:p>
        </c:rich>
      </c:tx>
      <c:layout>
        <c:manualLayout>
          <c:xMode val="edge"/>
          <c:yMode val="edge"/>
          <c:x val="0.46639089968976216"/>
          <c:y val="1.5254237288135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2450879007239"/>
          <c:y val="0.15423728813559323"/>
          <c:w val="0.77352637021716653"/>
          <c:h val="0.59661016949152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'ข้อมูล '!$F$4</c:f>
              <c:strCache>
                <c:ptCount val="1"/>
                <c:pt idx="0">
                  <c:v>% ชาย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'ข้อมูล '!$B$5:$B$21</c:f>
              <c:strCache>
                <c:ptCount val="17"/>
                <c:pt idx="0">
                  <c:v>00-04</c:v>
                </c:pt>
                <c:pt idx="1">
                  <c:v>05-09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'ข้อมูล '!$F$5:$F$21</c:f>
              <c:numCache>
                <c:formatCode>0;0.00</c:formatCode>
                <c:ptCount val="17"/>
                <c:pt idx="0">
                  <c:v>-3.0844378356600224</c:v>
                </c:pt>
                <c:pt idx="1">
                  <c:v>-3.4953639284977522</c:v>
                </c:pt>
                <c:pt idx="2">
                  <c:v>-3.4424751928292845</c:v>
                </c:pt>
                <c:pt idx="3">
                  <c:v>-3.1798313929259239</c:v>
                </c:pt>
                <c:pt idx="4">
                  <c:v>-3.4114619028037954</c:v>
                </c:pt>
                <c:pt idx="5">
                  <c:v>-3.6285549329822184</c:v>
                </c:pt>
                <c:pt idx="6">
                  <c:v>-3.7873595921752363</c:v>
                </c:pt>
                <c:pt idx="7">
                  <c:v>-4.4163478805046861</c:v>
                </c:pt>
                <c:pt idx="8">
                  <c:v>-4.4347620214573205</c:v>
                </c:pt>
                <c:pt idx="9">
                  <c:v>-4.1675492993627046</c:v>
                </c:pt>
                <c:pt idx="10">
                  <c:v>-3.5566982476106612</c:v>
                </c:pt>
                <c:pt idx="11">
                  <c:v>-2.7507680635107876</c:v>
                </c:pt>
                <c:pt idx="12">
                  <c:v>-1.9795893785019749</c:v>
                </c:pt>
                <c:pt idx="13">
                  <c:v>-1.4019668517772415</c:v>
                </c:pt>
                <c:pt idx="14">
                  <c:v>-0.90353897636759606</c:v>
                </c:pt>
                <c:pt idx="15">
                  <c:v>-0.67730810180666257</c:v>
                </c:pt>
                <c:pt idx="16">
                  <c:v>-0.73448885529115804</c:v>
                </c:pt>
              </c:numCache>
            </c:numRef>
          </c:val>
        </c:ser>
        <c:ser>
          <c:idx val="1"/>
          <c:order val="1"/>
          <c:tx>
            <c:strRef>
              <c:f>'ข้อมูล '!$G$4</c:f>
              <c:strCache>
                <c:ptCount val="1"/>
                <c:pt idx="0">
                  <c:v>% หญิง</c:v>
                </c:pt>
              </c:strCache>
            </c:strRef>
          </c:tx>
          <c:spPr>
            <a:pattFill prst="pct75">
              <a:fgClr>
                <a:srgbClr val="FF00FF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  <a:prstDash val="solid"/>
            </a:ln>
          </c:spPr>
          <c:invertIfNegative val="1"/>
          <c:cat>
            <c:strRef>
              <c:f>'ข้อมูล '!$B$5:$B$21</c:f>
              <c:strCache>
                <c:ptCount val="17"/>
                <c:pt idx="0">
                  <c:v>00-04</c:v>
                </c:pt>
                <c:pt idx="1">
                  <c:v>05-09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'ข้อมูล '!$G$5:$G$21</c:f>
              <c:numCache>
                <c:formatCode>0.00</c:formatCode>
                <c:ptCount val="17"/>
                <c:pt idx="0">
                  <c:v>2.9328326902229218</c:v>
                </c:pt>
                <c:pt idx="1">
                  <c:v>3.2972388480224182</c:v>
                </c:pt>
                <c:pt idx="2">
                  <c:v>3.2840858901991079</c:v>
                </c:pt>
                <c:pt idx="3">
                  <c:v>3.0725309475252365</c:v>
                </c:pt>
                <c:pt idx="4">
                  <c:v>3.4883028669294491</c:v>
                </c:pt>
                <c:pt idx="5">
                  <c:v>3.7200718289949339</c:v>
                </c:pt>
                <c:pt idx="6">
                  <c:v>3.875830540060448</c:v>
                </c:pt>
                <c:pt idx="7">
                  <c:v>4.4207783505083276</c:v>
                </c:pt>
                <c:pt idx="8">
                  <c:v>4.411640506125817</c:v>
                </c:pt>
                <c:pt idx="9">
                  <c:v>4.2095003122096832</c:v>
                </c:pt>
                <c:pt idx="10">
                  <c:v>3.837617736279042</c:v>
                </c:pt>
                <c:pt idx="11">
                  <c:v>3.1036826897383394</c:v>
                </c:pt>
                <c:pt idx="12">
                  <c:v>2.3798546528934432</c:v>
                </c:pt>
                <c:pt idx="13">
                  <c:v>1.7519739820649036</c:v>
                </c:pt>
                <c:pt idx="14">
                  <c:v>1.1697825331489151</c:v>
                </c:pt>
                <c:pt idx="15">
                  <c:v>0.86048034601970724</c:v>
                </c:pt>
                <c:pt idx="16">
                  <c:v>1.1312928249922813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528960"/>
        <c:axId val="101190464"/>
      </c:barChart>
      <c:catAx>
        <c:axId val="95528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กลุ่มอายุ</a:t>
                </a:r>
              </a:p>
            </c:rich>
          </c:tx>
          <c:layout>
            <c:manualLayout>
              <c:xMode val="edge"/>
              <c:yMode val="edge"/>
              <c:x val="1.0341261633919338E-2"/>
              <c:y val="0.4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11904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119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ร้อยละ</a:t>
                </a:r>
              </a:p>
            </c:rich>
          </c:tx>
          <c:layout>
            <c:manualLayout>
              <c:xMode val="edge"/>
              <c:yMode val="edge"/>
              <c:x val="0.51706308169596693"/>
              <c:y val="0.86440677966101698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5528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30403309203723"/>
          <c:y val="0.39322033898305087"/>
          <c:w val="7.9627714581178899E-2"/>
          <c:h val="0.13050847457627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3028" cy="5607676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topLeftCell="A4" workbookViewId="0">
      <selection activeCell="F14" sqref="F14"/>
    </sheetView>
  </sheetViews>
  <sheetFormatPr defaultRowHeight="12.75" x14ac:dyDescent="0.2"/>
  <cols>
    <col min="1" max="1" width="9.140625" style="2"/>
    <col min="2" max="2" width="15" style="17" customWidth="1"/>
    <col min="3" max="3" width="11" style="2" bestFit="1" customWidth="1"/>
    <col min="4" max="4" width="13.5703125" style="2" bestFit="1" customWidth="1"/>
    <col min="5" max="5" width="11.140625" style="2" bestFit="1" customWidth="1"/>
    <col min="6" max="7" width="9.140625" style="18"/>
    <col min="8" max="16384" width="9.140625" style="2"/>
  </cols>
  <sheetData>
    <row r="1" spans="2:10" s="1" customFormat="1" ht="21" x14ac:dyDescent="0.45">
      <c r="B1" s="19" t="s">
        <v>2</v>
      </c>
      <c r="C1" s="19"/>
      <c r="D1" s="19"/>
      <c r="E1" s="19"/>
      <c r="F1" s="19"/>
      <c r="G1" s="19"/>
    </row>
    <row r="2" spans="2:10" s="1" customFormat="1" ht="21" x14ac:dyDescent="0.45">
      <c r="B2" s="19" t="s">
        <v>3</v>
      </c>
      <c r="C2" s="19"/>
      <c r="D2" s="19"/>
      <c r="E2" s="19"/>
      <c r="F2" s="19"/>
      <c r="G2" s="19"/>
    </row>
    <row r="3" spans="2:10" ht="21" x14ac:dyDescent="0.45">
      <c r="B3" s="20" t="s">
        <v>4</v>
      </c>
      <c r="C3" s="20"/>
      <c r="D3" s="20"/>
      <c r="E3" s="20"/>
      <c r="F3" s="20"/>
      <c r="G3" s="20"/>
    </row>
    <row r="4" spans="2:10" s="6" customFormat="1" ht="21" x14ac:dyDescent="0.45">
      <c r="B4" s="3" t="s">
        <v>5</v>
      </c>
      <c r="C4" s="4" t="s">
        <v>0</v>
      </c>
      <c r="D4" s="4" t="s">
        <v>6</v>
      </c>
      <c r="E4" s="4" t="s">
        <v>1</v>
      </c>
      <c r="F4" s="5" t="s">
        <v>7</v>
      </c>
      <c r="G4" s="5" t="s">
        <v>8</v>
      </c>
    </row>
    <row r="5" spans="2:10" x14ac:dyDescent="0.2">
      <c r="B5" s="7" t="s">
        <v>9</v>
      </c>
      <c r="C5" s="8">
        <v>22278</v>
      </c>
      <c r="D5" s="8">
        <v>21183</v>
      </c>
      <c r="E5" s="9">
        <f t="shared" ref="E5:E21" si="0">C5+D5</f>
        <v>43461</v>
      </c>
      <c r="F5" s="10">
        <f t="shared" ref="F5:F21" si="1">-1*100*C5/$E$22</f>
        <v>-3.0844378356600224</v>
      </c>
      <c r="G5" s="11">
        <f t="shared" ref="G5:G21" si="2">100*D5/$E$22</f>
        <v>2.9328326902229218</v>
      </c>
    </row>
    <row r="6" spans="2:10" x14ac:dyDescent="0.2">
      <c r="B6" s="7" t="s">
        <v>10</v>
      </c>
      <c r="C6" s="8">
        <v>25246</v>
      </c>
      <c r="D6" s="8">
        <v>23815</v>
      </c>
      <c r="E6" s="9">
        <f t="shared" si="0"/>
        <v>49061</v>
      </c>
      <c r="F6" s="10">
        <f t="shared" si="1"/>
        <v>-3.4953639284977522</v>
      </c>
      <c r="G6" s="11">
        <f t="shared" si="2"/>
        <v>3.2972388480224182</v>
      </c>
    </row>
    <row r="7" spans="2:10" x14ac:dyDescent="0.2">
      <c r="B7" s="7" t="s">
        <v>11</v>
      </c>
      <c r="C7" s="8">
        <v>24864</v>
      </c>
      <c r="D7" s="8">
        <v>23720</v>
      </c>
      <c r="E7" s="9">
        <f t="shared" si="0"/>
        <v>48584</v>
      </c>
      <c r="F7" s="10">
        <f t="shared" si="1"/>
        <v>-3.4424751928292845</v>
      </c>
      <c r="G7" s="11">
        <f t="shared" si="2"/>
        <v>3.2840858901991079</v>
      </c>
    </row>
    <row r="8" spans="2:10" x14ac:dyDescent="0.2">
      <c r="B8" s="7" t="s">
        <v>12</v>
      </c>
      <c r="C8" s="8">
        <v>22967</v>
      </c>
      <c r="D8" s="8">
        <v>22192</v>
      </c>
      <c r="E8" s="9">
        <f t="shared" si="0"/>
        <v>45159</v>
      </c>
      <c r="F8" s="10">
        <f t="shared" si="1"/>
        <v>-3.1798313929259239</v>
      </c>
      <c r="G8" s="11">
        <f t="shared" si="2"/>
        <v>3.0725309475252365</v>
      </c>
      <c r="J8" s="2" t="s">
        <v>13</v>
      </c>
    </row>
    <row r="9" spans="2:10" x14ac:dyDescent="0.2">
      <c r="B9" s="7" t="s">
        <v>14</v>
      </c>
      <c r="C9" s="8">
        <v>24640</v>
      </c>
      <c r="D9" s="8">
        <v>25195</v>
      </c>
      <c r="E9" s="9">
        <f t="shared" si="0"/>
        <v>49835</v>
      </c>
      <c r="F9" s="10">
        <f t="shared" si="1"/>
        <v>-3.4114619028037954</v>
      </c>
      <c r="G9" s="11">
        <f t="shared" si="2"/>
        <v>3.4883028669294491</v>
      </c>
      <c r="J9" s="2" t="s">
        <v>13</v>
      </c>
    </row>
    <row r="10" spans="2:10" x14ac:dyDescent="0.2">
      <c r="B10" s="7" t="s">
        <v>15</v>
      </c>
      <c r="C10" s="8">
        <v>26208</v>
      </c>
      <c r="D10" s="8">
        <v>26869</v>
      </c>
      <c r="E10" s="9">
        <f t="shared" si="0"/>
        <v>53077</v>
      </c>
      <c r="F10" s="10">
        <f t="shared" si="1"/>
        <v>-3.6285549329822184</v>
      </c>
      <c r="G10" s="11">
        <f t="shared" si="2"/>
        <v>3.7200718289949339</v>
      </c>
    </row>
    <row r="11" spans="2:10" x14ac:dyDescent="0.2">
      <c r="B11" s="7" t="s">
        <v>16</v>
      </c>
      <c r="C11" s="8">
        <v>27355</v>
      </c>
      <c r="D11" s="8">
        <v>27994</v>
      </c>
      <c r="E11" s="9">
        <f t="shared" si="0"/>
        <v>55349</v>
      </c>
      <c r="F11" s="10">
        <f t="shared" si="1"/>
        <v>-3.7873595921752363</v>
      </c>
      <c r="G11" s="11">
        <f t="shared" si="2"/>
        <v>3.875830540060448</v>
      </c>
    </row>
    <row r="12" spans="2:10" x14ac:dyDescent="0.2">
      <c r="B12" s="7" t="s">
        <v>17</v>
      </c>
      <c r="C12" s="8">
        <v>31898</v>
      </c>
      <c r="D12" s="8">
        <v>31930</v>
      </c>
      <c r="E12" s="9">
        <f t="shared" si="0"/>
        <v>63828</v>
      </c>
      <c r="F12" s="10">
        <f t="shared" si="1"/>
        <v>-4.4163478805046861</v>
      </c>
      <c r="G12" s="11">
        <f t="shared" si="2"/>
        <v>4.4207783505083276</v>
      </c>
      <c r="I12" s="12" t="s">
        <v>13</v>
      </c>
    </row>
    <row r="13" spans="2:10" x14ac:dyDescent="0.2">
      <c r="B13" s="7" t="s">
        <v>18</v>
      </c>
      <c r="C13" s="8">
        <v>32031</v>
      </c>
      <c r="D13" s="8">
        <v>31864</v>
      </c>
      <c r="E13" s="9">
        <f t="shared" si="0"/>
        <v>63895</v>
      </c>
      <c r="F13" s="10">
        <f t="shared" si="1"/>
        <v>-4.4347620214573205</v>
      </c>
      <c r="G13" s="11">
        <f t="shared" si="2"/>
        <v>4.411640506125817</v>
      </c>
    </row>
    <row r="14" spans="2:10" x14ac:dyDescent="0.2">
      <c r="B14" s="7" t="s">
        <v>19</v>
      </c>
      <c r="C14" s="8">
        <v>30101</v>
      </c>
      <c r="D14" s="8">
        <v>30404</v>
      </c>
      <c r="E14" s="9">
        <f t="shared" si="0"/>
        <v>60505</v>
      </c>
      <c r="F14" s="10">
        <f t="shared" si="1"/>
        <v>-4.1675492993627046</v>
      </c>
      <c r="G14" s="11">
        <f t="shared" si="2"/>
        <v>4.2095003122096832</v>
      </c>
    </row>
    <row r="15" spans="2:10" x14ac:dyDescent="0.2">
      <c r="B15" s="7" t="s">
        <v>20</v>
      </c>
      <c r="C15" s="8">
        <v>25689</v>
      </c>
      <c r="D15" s="8">
        <v>27718</v>
      </c>
      <c r="E15" s="9">
        <f t="shared" si="0"/>
        <v>53407</v>
      </c>
      <c r="F15" s="10">
        <f t="shared" si="1"/>
        <v>-3.5566982476106612</v>
      </c>
      <c r="G15" s="11">
        <f t="shared" si="2"/>
        <v>3.837617736279042</v>
      </c>
    </row>
    <row r="16" spans="2:10" x14ac:dyDescent="0.2">
      <c r="B16" s="7" t="s">
        <v>21</v>
      </c>
      <c r="C16" s="8">
        <v>19868</v>
      </c>
      <c r="D16" s="8">
        <v>22417</v>
      </c>
      <c r="E16" s="9">
        <f t="shared" si="0"/>
        <v>42285</v>
      </c>
      <c r="F16" s="10">
        <f t="shared" si="1"/>
        <v>-2.7507680635107876</v>
      </c>
      <c r="G16" s="11">
        <f t="shared" si="2"/>
        <v>3.1036826897383394</v>
      </c>
    </row>
    <row r="17" spans="2:7" x14ac:dyDescent="0.2">
      <c r="B17" s="7" t="s">
        <v>22</v>
      </c>
      <c r="C17" s="8">
        <v>14298</v>
      </c>
      <c r="D17" s="8">
        <v>17189</v>
      </c>
      <c r="E17" s="9">
        <f t="shared" si="0"/>
        <v>31487</v>
      </c>
      <c r="F17" s="10">
        <f t="shared" si="1"/>
        <v>-1.9795893785019749</v>
      </c>
      <c r="G17" s="11">
        <f t="shared" si="2"/>
        <v>2.3798546528934432</v>
      </c>
    </row>
    <row r="18" spans="2:7" x14ac:dyDescent="0.2">
      <c r="B18" s="7" t="s">
        <v>23</v>
      </c>
      <c r="C18" s="8">
        <v>10126</v>
      </c>
      <c r="D18" s="8">
        <v>12654</v>
      </c>
      <c r="E18" s="9">
        <f t="shared" si="0"/>
        <v>22780</v>
      </c>
      <c r="F18" s="10">
        <f t="shared" si="1"/>
        <v>-1.4019668517772415</v>
      </c>
      <c r="G18" s="11">
        <f t="shared" si="2"/>
        <v>1.7519739820649036</v>
      </c>
    </row>
    <row r="19" spans="2:7" x14ac:dyDescent="0.2">
      <c r="B19" s="7" t="s">
        <v>24</v>
      </c>
      <c r="C19" s="8">
        <v>6526</v>
      </c>
      <c r="D19" s="8">
        <v>8449</v>
      </c>
      <c r="E19" s="9">
        <f t="shared" si="0"/>
        <v>14975</v>
      </c>
      <c r="F19" s="10">
        <f t="shared" si="1"/>
        <v>-0.90353897636759606</v>
      </c>
      <c r="G19" s="11">
        <f t="shared" si="2"/>
        <v>1.1697825331489151</v>
      </c>
    </row>
    <row r="20" spans="2:7" x14ac:dyDescent="0.2">
      <c r="B20" s="7" t="s">
        <v>25</v>
      </c>
      <c r="C20" s="8">
        <v>4892</v>
      </c>
      <c r="D20" s="8">
        <v>6215</v>
      </c>
      <c r="E20" s="9">
        <f t="shared" si="0"/>
        <v>11107</v>
      </c>
      <c r="F20" s="10">
        <f t="shared" si="1"/>
        <v>-0.67730810180666257</v>
      </c>
      <c r="G20" s="11">
        <f t="shared" si="2"/>
        <v>0.86048034601970724</v>
      </c>
    </row>
    <row r="21" spans="2:7" x14ac:dyDescent="0.2">
      <c r="B21" s="7" t="s">
        <v>26</v>
      </c>
      <c r="C21" s="8">
        <v>5305</v>
      </c>
      <c r="D21" s="8">
        <v>8171</v>
      </c>
      <c r="E21" s="9">
        <f t="shared" si="0"/>
        <v>13476</v>
      </c>
      <c r="F21" s="10">
        <f t="shared" si="1"/>
        <v>-0.73448885529115804</v>
      </c>
      <c r="G21" s="11">
        <f t="shared" si="2"/>
        <v>1.1312928249922813</v>
      </c>
    </row>
    <row r="22" spans="2:7" s="6" customFormat="1" ht="21" x14ac:dyDescent="0.45">
      <c r="B22" s="13" t="s">
        <v>1</v>
      </c>
      <c r="C22" s="14">
        <f>SUM(C5:C21)</f>
        <v>354292</v>
      </c>
      <c r="D22" s="14">
        <f>SUM(D5:D21)</f>
        <v>367979</v>
      </c>
      <c r="E22" s="14">
        <f>SUM(E5:E21)</f>
        <v>722271</v>
      </c>
      <c r="F22" s="15">
        <f>SUM(F5:F21)</f>
        <v>-49.052502454065028</v>
      </c>
      <c r="G22" s="16">
        <f>SUM(G5:G21)</f>
        <v>50.947497545934979</v>
      </c>
    </row>
  </sheetData>
  <sheetProtection password="C909" sheet="1" objects="1" scenarios="1"/>
  <mergeCells count="3">
    <mergeCell ref="B1:G1"/>
    <mergeCell ref="B3:G3"/>
    <mergeCell ref="B2:G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แผนภูมิ</vt:lpstr>
      </vt:variant>
      <vt:variant>
        <vt:i4>1</vt:i4>
      </vt:variant>
    </vt:vector>
  </HeadingPairs>
  <TitlesOfParts>
    <vt:vector size="2" baseType="lpstr">
      <vt:lpstr>ข้อมูล </vt:lpstr>
      <vt:lpstr>แสดงกราฟ 1 </vt:lpstr>
    </vt:vector>
  </TitlesOfParts>
  <Company>nzn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WincoolV5</dc:creator>
  <cp:lastModifiedBy>Windows User</cp:lastModifiedBy>
  <cp:lastPrinted>2012-01-09T09:09:11Z</cp:lastPrinted>
  <dcterms:created xsi:type="dcterms:W3CDTF">2007-10-19T03:11:57Z</dcterms:created>
  <dcterms:modified xsi:type="dcterms:W3CDTF">2019-07-11T02:38:43Z</dcterms:modified>
</cp:coreProperties>
</file>